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201"/>
  <workbookPr/>
  <mc:AlternateContent xmlns:mc="http://schemas.openxmlformats.org/markup-compatibility/2006">
    <mc:Choice Requires="x15">
      <x15ac:absPath xmlns:x15ac="http://schemas.microsoft.com/office/spreadsheetml/2010/11/ac" url="F:\Documents\excel\"/>
    </mc:Choice>
  </mc:AlternateContent>
  <bookViews>
    <workbookView xWindow="0" yWindow="0" windowWidth="21600" windowHeight="9750"/>
  </bookViews>
  <sheets>
    <sheet name="kinmuhyou"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0" i="1" l="1"/>
  <c r="L36" i="1" l="1"/>
  <c r="A34" i="1" l="1"/>
  <c r="B34" i="1" l="1"/>
  <c r="A33" i="1"/>
  <c r="B33" i="1" s="1"/>
  <c r="A35" i="1"/>
  <c r="B35" i="1" s="1"/>
  <c r="A5" i="1"/>
  <c r="A6" i="1" l="1"/>
  <c r="B6" i="1" s="1"/>
  <c r="B5" i="1"/>
  <c r="A7" i="1" l="1"/>
  <c r="F35" i="1"/>
  <c r="F34" i="1"/>
  <c r="F33" i="1"/>
  <c r="F32" i="1"/>
  <c r="F31" i="1"/>
  <c r="F30" i="1"/>
  <c r="F29" i="1"/>
  <c r="F28" i="1"/>
  <c r="F27" i="1"/>
  <c r="F26" i="1"/>
  <c r="F25" i="1"/>
  <c r="F24" i="1"/>
  <c r="F23" i="1"/>
  <c r="F22" i="1"/>
  <c r="F21" i="1"/>
  <c r="F20" i="1"/>
  <c r="F19" i="1"/>
  <c r="F18" i="1"/>
  <c r="F17" i="1"/>
  <c r="F16" i="1"/>
  <c r="F15" i="1"/>
  <c r="F14" i="1"/>
  <c r="F13" i="1"/>
  <c r="F12" i="1"/>
  <c r="F11" i="1"/>
  <c r="L7" i="1"/>
  <c r="F6" i="1"/>
  <c r="F5" i="1"/>
  <c r="L15" i="1" l="1"/>
  <c r="G15" i="1"/>
  <c r="I15" i="1" s="1"/>
  <c r="G18" i="1"/>
  <c r="I18" i="1" s="1"/>
  <c r="L18" i="1"/>
  <c r="G11" i="1"/>
  <c r="I11" i="1" s="1"/>
  <c r="L11" i="1"/>
  <c r="G19" i="1"/>
  <c r="I19" i="1" s="1"/>
  <c r="L19" i="1"/>
  <c r="G23" i="1"/>
  <c r="I23" i="1" s="1"/>
  <c r="L23" i="1"/>
  <c r="G27" i="1"/>
  <c r="I27" i="1" s="1"/>
  <c r="L27" i="1"/>
  <c r="G31" i="1"/>
  <c r="I31" i="1" s="1"/>
  <c r="L31" i="1"/>
  <c r="L10" i="1"/>
  <c r="G10" i="1"/>
  <c r="I10" i="1" s="1"/>
  <c r="L14" i="1"/>
  <c r="G14" i="1"/>
  <c r="I14" i="1" s="1"/>
  <c r="L22" i="1"/>
  <c r="G22" i="1"/>
  <c r="I22" i="1" s="1"/>
  <c r="L26" i="1"/>
  <c r="G26" i="1"/>
  <c r="I26" i="1" s="1"/>
  <c r="L30" i="1"/>
  <c r="G30" i="1"/>
  <c r="I30" i="1" s="1"/>
  <c r="L34" i="1"/>
  <c r="G34" i="1"/>
  <c r="I34" i="1" s="1"/>
  <c r="G12" i="1"/>
  <c r="I12" i="1" s="1"/>
  <c r="L12" i="1"/>
  <c r="G16" i="1"/>
  <c r="I16" i="1" s="1"/>
  <c r="L16" i="1"/>
  <c r="G20" i="1"/>
  <c r="I20" i="1" s="1"/>
  <c r="L20" i="1"/>
  <c r="G24" i="1"/>
  <c r="I24" i="1" s="1"/>
  <c r="L24" i="1"/>
  <c r="G28" i="1"/>
  <c r="I28" i="1" s="1"/>
  <c r="L28" i="1"/>
  <c r="G32" i="1"/>
  <c r="I32" i="1" s="1"/>
  <c r="L32" i="1"/>
  <c r="G35" i="1"/>
  <c r="I35" i="1" s="1"/>
  <c r="L35" i="1"/>
  <c r="L13" i="1"/>
  <c r="G13" i="1"/>
  <c r="I13" i="1" s="1"/>
  <c r="L17" i="1"/>
  <c r="G17" i="1"/>
  <c r="I17" i="1" s="1"/>
  <c r="G21" i="1"/>
  <c r="I21" i="1" s="1"/>
  <c r="L21" i="1"/>
  <c r="L25" i="1"/>
  <c r="G25" i="1"/>
  <c r="I25" i="1" s="1"/>
  <c r="G29" i="1"/>
  <c r="I29" i="1" s="1"/>
  <c r="L29" i="1"/>
  <c r="L33" i="1"/>
  <c r="G33" i="1"/>
  <c r="I33" i="1" s="1"/>
  <c r="L6" i="1"/>
  <c r="G6" i="1"/>
  <c r="I6" i="1" s="1"/>
  <c r="L5" i="1"/>
  <c r="G5" i="1"/>
  <c r="L9" i="1"/>
  <c r="G9" i="1"/>
  <c r="I9" i="1" s="1"/>
  <c r="L8" i="1"/>
  <c r="G8" i="1"/>
  <c r="I8" i="1" s="1"/>
  <c r="G7" i="1"/>
  <c r="I7" i="1" s="1"/>
  <c r="A8" i="1"/>
  <c r="B7" i="1"/>
  <c r="F37" i="1"/>
  <c r="L37" i="1" l="1"/>
  <c r="M37" i="1" s="1"/>
  <c r="G37" i="1"/>
  <c r="I37" i="1" s="1"/>
  <c r="I5" i="1"/>
  <c r="A9" i="1"/>
  <c r="B8" i="1"/>
  <c r="A10" i="1" l="1"/>
  <c r="B9" i="1"/>
  <c r="A11" i="1" l="1"/>
  <c r="B10" i="1"/>
  <c r="A12" i="1" l="1"/>
  <c r="B11" i="1"/>
  <c r="A13" i="1" l="1"/>
  <c r="B12" i="1"/>
  <c r="A14" i="1" l="1"/>
  <c r="B13" i="1"/>
  <c r="A15" i="1" l="1"/>
  <c r="B14" i="1"/>
  <c r="A16" i="1" l="1"/>
  <c r="B15" i="1"/>
  <c r="A17" i="1" l="1"/>
  <c r="B16" i="1"/>
  <c r="A18" i="1" l="1"/>
  <c r="B17" i="1"/>
  <c r="A19" i="1" l="1"/>
  <c r="B18" i="1"/>
  <c r="A20" i="1" l="1"/>
  <c r="B19" i="1"/>
  <c r="A21" i="1" l="1"/>
  <c r="B20" i="1"/>
  <c r="A22" i="1" l="1"/>
  <c r="B21" i="1"/>
  <c r="A23" i="1" l="1"/>
  <c r="B22" i="1"/>
  <c r="A24" i="1" l="1"/>
  <c r="B23" i="1"/>
  <c r="A25" i="1" l="1"/>
  <c r="B24" i="1"/>
  <c r="A26" i="1" l="1"/>
  <c r="B25" i="1"/>
  <c r="A27" i="1" l="1"/>
  <c r="B26" i="1"/>
  <c r="A28" i="1" l="1"/>
  <c r="B27" i="1"/>
  <c r="A29" i="1" l="1"/>
  <c r="B28" i="1"/>
  <c r="A30" i="1" l="1"/>
  <c r="B29" i="1"/>
  <c r="A31" i="1" l="1"/>
  <c r="B30" i="1"/>
  <c r="A32" i="1" l="1"/>
  <c r="B32" i="1" s="1"/>
  <c r="B31" i="1"/>
</calcChain>
</file>

<file path=xl/sharedStrings.xml><?xml version="1.0" encoding="utf-8"?>
<sst xmlns="http://schemas.openxmlformats.org/spreadsheetml/2006/main" count="22" uniqueCount="22">
  <si>
    <t>氏名</t>
    <rPh sb="0" eb="2">
      <t>シメイ</t>
    </rPh>
    <phoneticPr fontId="2"/>
  </si>
  <si>
    <t>年</t>
    <rPh sb="0" eb="1">
      <t>ネン</t>
    </rPh>
    <phoneticPr fontId="2"/>
  </si>
  <si>
    <t>月</t>
    <rPh sb="0" eb="1">
      <t>ツキ</t>
    </rPh>
    <phoneticPr fontId="2"/>
  </si>
  <si>
    <t>日</t>
    <rPh sb="0" eb="1">
      <t>ヒ</t>
    </rPh>
    <phoneticPr fontId="2"/>
  </si>
  <si>
    <t>曜日</t>
    <rPh sb="0" eb="2">
      <t>ヨウビ</t>
    </rPh>
    <phoneticPr fontId="2"/>
  </si>
  <si>
    <t>始業時間</t>
    <rPh sb="0" eb="2">
      <t>シギョウ</t>
    </rPh>
    <rPh sb="2" eb="4">
      <t>ジカン</t>
    </rPh>
    <phoneticPr fontId="2"/>
  </si>
  <si>
    <t>終業時間　</t>
    <rPh sb="0" eb="2">
      <t>シュウギョウ</t>
    </rPh>
    <rPh sb="2" eb="4">
      <t>ジカン</t>
    </rPh>
    <phoneticPr fontId="2"/>
  </si>
  <si>
    <t>休憩時間</t>
    <rPh sb="0" eb="2">
      <t>キュウケイ</t>
    </rPh>
    <rPh sb="2" eb="4">
      <t>ジカン</t>
    </rPh>
    <phoneticPr fontId="2"/>
  </si>
  <si>
    <t>実労時間</t>
    <rPh sb="0" eb="1">
      <t>ジツ</t>
    </rPh>
    <rPh sb="1" eb="2">
      <t>ロウ</t>
    </rPh>
    <rPh sb="2" eb="4">
      <t>ジカン</t>
    </rPh>
    <phoneticPr fontId="2"/>
  </si>
  <si>
    <t>金額</t>
    <rPh sb="0" eb="2">
      <t>キンガク</t>
    </rPh>
    <phoneticPr fontId="2"/>
  </si>
  <si>
    <t>交通費</t>
    <rPh sb="0" eb="3">
      <t>コウツウヒ</t>
    </rPh>
    <phoneticPr fontId="2"/>
  </si>
  <si>
    <t>小計</t>
    <rPh sb="0" eb="2">
      <t>ショウケイ</t>
    </rPh>
    <phoneticPr fontId="2"/>
  </si>
  <si>
    <t>備考</t>
    <rPh sb="0" eb="2">
      <t>ビコウ</t>
    </rPh>
    <phoneticPr fontId="2"/>
  </si>
  <si>
    <t>その他</t>
    <rPh sb="2" eb="3">
      <t>タ</t>
    </rPh>
    <phoneticPr fontId="2"/>
  </si>
  <si>
    <t>合計</t>
    <rPh sb="0" eb="2">
      <t>ゴウケイ</t>
    </rPh>
    <phoneticPr fontId="2"/>
  </si>
  <si>
    <t>勤怠管理表</t>
    <rPh sb="0" eb="4">
      <t>キンタイカンリ</t>
    </rPh>
    <rPh sb="4" eb="5">
      <t>ヒョウ</t>
    </rPh>
    <phoneticPr fontId="2"/>
  </si>
  <si>
    <t>時給</t>
    <rPh sb="0" eb="2">
      <t>ジキュウ</t>
    </rPh>
    <phoneticPr fontId="2"/>
  </si>
  <si>
    <t>丸め時間</t>
    <rPh sb="0" eb="1">
      <t>マル</t>
    </rPh>
    <rPh sb="2" eb="4">
      <t>ジカン</t>
    </rPh>
    <phoneticPr fontId="2"/>
  </si>
  <si>
    <t>丸め後の時間</t>
    <rPh sb="0" eb="1">
      <t>マル</t>
    </rPh>
    <rPh sb="2" eb="3">
      <t>ゴ</t>
    </rPh>
    <rPh sb="4" eb="6">
      <t>ジカン</t>
    </rPh>
    <phoneticPr fontId="2"/>
  </si>
  <si>
    <t>あべしんぞうのすけ</t>
    <phoneticPr fontId="2"/>
  </si>
  <si>
    <t>大切な勤務時間とお金に対するものですから必ず間違いのないことを確認して自己責任でご利用ください。</t>
    <rPh sb="0" eb="2">
      <t>タイセツ</t>
    </rPh>
    <rPh sb="3" eb="5">
      <t>キンム</t>
    </rPh>
    <rPh sb="5" eb="7">
      <t>ジカン</t>
    </rPh>
    <rPh sb="9" eb="10">
      <t>カネ</t>
    </rPh>
    <rPh sb="11" eb="12">
      <t>タイ</t>
    </rPh>
    <rPh sb="20" eb="21">
      <t>カナラ</t>
    </rPh>
    <rPh sb="22" eb="24">
      <t>マチガ</t>
    </rPh>
    <rPh sb="31" eb="33">
      <t>カクニン</t>
    </rPh>
    <rPh sb="35" eb="37">
      <t>ジコ</t>
    </rPh>
    <rPh sb="37" eb="39">
      <t>セキニン</t>
    </rPh>
    <rPh sb="41" eb="43">
      <t>リヨウ</t>
    </rPh>
    <phoneticPr fontId="2"/>
  </si>
  <si>
    <t>間違いのないように製作しているつもりですが、このエクセルシートご利用にあたっては一切の責任は負いかねますのでご了承ください。</t>
    <rPh sb="0" eb="2">
      <t>マチガ</t>
    </rPh>
    <rPh sb="9" eb="11">
      <t>セイサク</t>
    </rPh>
    <rPh sb="32" eb="34">
      <t>リヨウ</t>
    </rPh>
    <rPh sb="40" eb="42">
      <t>イッサイ</t>
    </rPh>
    <rPh sb="43" eb="45">
      <t>セキニン</t>
    </rPh>
    <rPh sb="46" eb="47">
      <t>オ</t>
    </rPh>
    <rPh sb="55" eb="57">
      <t>リョウショウ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</si>
</sst>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Red]\-#,##0;;"/>
    <numFmt numFmtId="177" formatCode="d"/>
    <numFmt numFmtId="178" formatCode="aaa"/>
    <numFmt numFmtId="179" formatCode="h:mm;;;"/>
    <numFmt numFmtId="180" formatCode="[h]:m"/>
    <numFmt numFmtId="181" formatCode="[h]:mm"/>
    <numFmt numFmtId="182" formatCode="[h]:mm;;;"/>
  </numFmts>
  <fonts count="3" x14ac:knownFonts="1">
    <font>
      <sz val="11"/>
      <name val="ＭＳ Ｐゴシック"/>
      <family val="3"/>
      <charset val="128"/>
    </font>
    <font>
      <sz val="11"/>
      <name val="ＭＳ Ｐゴシック"/>
      <family val="3"/>
      <charset val="128"/>
    </font>
    <font>
      <sz val="6"/>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7">
    <xf numFmtId="0" fontId="0" fillId="0" borderId="0" xfId="0">
      <alignment vertical="center"/>
    </xf>
    <xf numFmtId="0" fontId="0" fillId="0" borderId="0" xfId="0" applyAlignment="1">
      <alignment horizontal="center" vertical="center"/>
    </xf>
    <xf numFmtId="176" fontId="1" fillId="0" borderId="0" xfId="1" applyNumberFormat="1">
      <alignment vertical="center"/>
    </xf>
    <xf numFmtId="0" fontId="0" fillId="0" borderId="0" xfId="0" applyAlignment="1">
      <alignment horizontal="left" vertical="center"/>
    </xf>
    <xf numFmtId="0" fontId="0" fillId="0" borderId="0" xfId="0" applyAlignment="1">
      <alignment horizontal="right" vertical="center"/>
    </xf>
    <xf numFmtId="0" fontId="0" fillId="0" borderId="1" xfId="0" applyBorder="1" applyAlignment="1">
      <alignment horizontal="center" vertical="center"/>
    </xf>
    <xf numFmtId="0" fontId="1" fillId="0" borderId="1" xfId="1" applyNumberFormat="1" applyBorder="1" applyAlignment="1">
      <alignment horizontal="center" vertical="center"/>
    </xf>
    <xf numFmtId="177" fontId="0" fillId="0" borderId="1" xfId="0" applyNumberFormat="1" applyBorder="1">
      <alignment vertical="center"/>
    </xf>
    <xf numFmtId="178" fontId="0" fillId="0" borderId="1" xfId="0" applyNumberFormat="1" applyBorder="1" applyAlignment="1">
      <alignment horizontal="center" vertical="center"/>
    </xf>
    <xf numFmtId="20" fontId="0" fillId="0" borderId="1" xfId="0" applyNumberFormat="1" applyBorder="1">
      <alignment vertical="center"/>
    </xf>
    <xf numFmtId="179" fontId="0" fillId="0" borderId="1" xfId="0" applyNumberFormat="1" applyBorder="1">
      <alignment vertical="center"/>
    </xf>
    <xf numFmtId="176" fontId="1" fillId="0" borderId="1" xfId="1" applyNumberFormat="1" applyBorder="1">
      <alignment vertical="center"/>
    </xf>
    <xf numFmtId="0" fontId="0" fillId="0" borderId="1" xfId="0" applyBorder="1">
      <alignment vertical="center"/>
    </xf>
    <xf numFmtId="0" fontId="0" fillId="0" borderId="2" xfId="0" applyBorder="1">
      <alignment vertical="center"/>
    </xf>
    <xf numFmtId="0" fontId="0" fillId="0" borderId="2" xfId="0" applyBorder="1" applyAlignment="1">
      <alignment horizontal="center" vertical="center"/>
    </xf>
    <xf numFmtId="20" fontId="0" fillId="0" borderId="2" xfId="0" applyNumberFormat="1" applyBorder="1">
      <alignment vertical="center"/>
    </xf>
    <xf numFmtId="0" fontId="0" fillId="0" borderId="1" xfId="0" applyFill="1" applyBorder="1">
      <alignment vertical="center"/>
    </xf>
    <xf numFmtId="0" fontId="0" fillId="0" borderId="3" xfId="0" applyBorder="1">
      <alignment vertical="center"/>
    </xf>
    <xf numFmtId="0" fontId="0" fillId="0" borderId="4" xfId="0" applyBorder="1" applyAlignment="1">
      <alignment horizontal="center" vertical="center"/>
    </xf>
    <xf numFmtId="0" fontId="0" fillId="0" borderId="4" xfId="0" applyBorder="1">
      <alignment vertical="center"/>
    </xf>
    <xf numFmtId="0" fontId="0" fillId="0" borderId="5" xfId="0" applyBorder="1">
      <alignment vertical="center"/>
    </xf>
    <xf numFmtId="180" fontId="0" fillId="0" borderId="5" xfId="0" applyNumberFormat="1" applyBorder="1">
      <alignment vertical="center"/>
    </xf>
    <xf numFmtId="177" fontId="0" fillId="0" borderId="0" xfId="0" applyNumberFormat="1">
      <alignment vertical="center"/>
    </xf>
    <xf numFmtId="181" fontId="0" fillId="0" borderId="0" xfId="0" applyNumberFormat="1">
      <alignment vertical="center"/>
    </xf>
    <xf numFmtId="0" fontId="0" fillId="0" borderId="1" xfId="1" applyNumberFormat="1" applyFont="1" applyBorder="1" applyAlignment="1">
      <alignment horizontal="center" vertical="center"/>
    </xf>
    <xf numFmtId="181" fontId="0" fillId="0" borderId="1" xfId="0" applyNumberFormat="1" applyBorder="1">
      <alignment vertical="center"/>
    </xf>
    <xf numFmtId="182" fontId="0" fillId="0" borderId="1" xfId="0" applyNumberFormat="1" applyBorder="1">
      <alignment vertical="center"/>
    </xf>
  </cellXfs>
  <cellStyles count="2">
    <cellStyle name="桁区切り" xfId="1" builtinId="6"/>
    <cellStyle name="標準" xfId="0" builtinId="0"/>
  </cellStyles>
  <dxfs count="2">
    <dxf>
      <fill>
        <patternFill>
          <bgColor theme="4" tint="0.39994506668294322"/>
        </patternFill>
      </fill>
    </dxf>
    <dxf>
      <fill>
        <patternFill>
          <bgColor rgb="FFFF66CC"/>
        </patternFill>
      </fill>
    </dxf>
  </dxfs>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tabSelected="1" zoomScaleNormal="100" workbookViewId="0"/>
  </sheetViews>
  <sheetFormatPr defaultRowHeight="13.5" x14ac:dyDescent="0.15"/>
  <cols>
    <col min="1" max="1" width="6.25" customWidth="1"/>
    <col min="2" max="2" width="5.25" style="1" customWidth="1"/>
    <col min="3" max="6" width="12.625" customWidth="1"/>
    <col min="7" max="7" width="12.625" style="2" customWidth="1"/>
    <col min="8" max="8" width="8.75" style="2" customWidth="1"/>
    <col min="9" max="9" width="14.75" style="2" customWidth="1"/>
    <col min="10" max="10" width="30.75" customWidth="1"/>
    <col min="11" max="11" width="4.5" customWidth="1"/>
    <col min="12" max="12" width="12.875" bestFit="1" customWidth="1"/>
  </cols>
  <sheetData>
    <row r="1" spans="1:12" x14ac:dyDescent="0.15">
      <c r="A1" t="s">
        <v>15</v>
      </c>
    </row>
    <row r="2" spans="1:12" x14ac:dyDescent="0.15">
      <c r="A2" t="s">
        <v>0</v>
      </c>
      <c r="B2" s="3" t="s">
        <v>19</v>
      </c>
      <c r="D2" s="4"/>
    </row>
    <row r="3" spans="1:12" x14ac:dyDescent="0.15">
      <c r="A3">
        <v>2017</v>
      </c>
      <c r="B3" s="1" t="s">
        <v>1</v>
      </c>
      <c r="C3">
        <v>7</v>
      </c>
      <c r="D3" t="s">
        <v>2</v>
      </c>
      <c r="F3" t="s">
        <v>16</v>
      </c>
      <c r="G3" s="2">
        <v>1400</v>
      </c>
      <c r="H3" t="s">
        <v>17</v>
      </c>
      <c r="I3">
        <v>60</v>
      </c>
    </row>
    <row r="4" spans="1:12" x14ac:dyDescent="0.15">
      <c r="A4" s="5" t="s">
        <v>3</v>
      </c>
      <c r="B4" s="5" t="s">
        <v>4</v>
      </c>
      <c r="C4" s="5" t="s">
        <v>5</v>
      </c>
      <c r="D4" s="5" t="s">
        <v>6</v>
      </c>
      <c r="E4" s="5" t="s">
        <v>7</v>
      </c>
      <c r="F4" s="5" t="s">
        <v>8</v>
      </c>
      <c r="G4" s="6" t="s">
        <v>9</v>
      </c>
      <c r="H4" s="6" t="s">
        <v>10</v>
      </c>
      <c r="I4" s="24" t="s">
        <v>11</v>
      </c>
      <c r="J4" s="5" t="s">
        <v>12</v>
      </c>
      <c r="L4" t="s">
        <v>18</v>
      </c>
    </row>
    <row r="5" spans="1:12" x14ac:dyDescent="0.15">
      <c r="A5" s="7">
        <f>DATE(A3,C3,1)</f>
        <v>42917</v>
      </c>
      <c r="B5" s="8">
        <f>A5</f>
        <v>42917</v>
      </c>
      <c r="C5" s="25"/>
      <c r="D5" s="25"/>
      <c r="E5" s="9"/>
      <c r="F5" s="26">
        <f>IF(C5&lt;&gt;"",(D5-C5)-E5,0)</f>
        <v>0</v>
      </c>
      <c r="G5" s="11" t="b">
        <f>IF(F5&gt;0,HOUR(F5)*$G$3+TRUNC(TRUNC(MINUTE(F5)/$I$3)*$G$3*$I$3/60))</f>
        <v>0</v>
      </c>
      <c r="H5" s="11"/>
      <c r="I5" s="11">
        <f t="shared" ref="I5:I37" si="0">G5+H5</f>
        <v>0</v>
      </c>
      <c r="J5" s="12"/>
      <c r="K5" s="22"/>
      <c r="L5" s="23">
        <f>TIME(HOUR(F5),TRUNC(MINUTE(F5)/$I$3)*$I$3,0)</f>
        <v>0</v>
      </c>
    </row>
    <row r="6" spans="1:12" x14ac:dyDescent="0.15">
      <c r="A6" s="7">
        <f>A5+1</f>
        <v>42918</v>
      </c>
      <c r="B6" s="8">
        <f t="shared" ref="B6:B35" si="1">A6</f>
        <v>42918</v>
      </c>
      <c r="C6" s="25"/>
      <c r="D6" s="25"/>
      <c r="E6" s="9"/>
      <c r="F6" s="26">
        <f>IF(C6&lt;&gt;"",(D6-C6)-E6,0)</f>
        <v>0</v>
      </c>
      <c r="G6" s="11" t="b">
        <f>IF(F6&gt;0,HOUR(F6)*$G$3+TRUNC(TRUNC(MINUTE(F6)/$I$3)*$G$3*$I$3/60))</f>
        <v>0</v>
      </c>
      <c r="H6" s="11"/>
      <c r="I6" s="11">
        <f t="shared" si="0"/>
        <v>0</v>
      </c>
      <c r="J6" s="12"/>
      <c r="K6" s="22"/>
      <c r="L6" s="23">
        <f t="shared" ref="L6:L36" si="2">TIME(HOUR(F6),TRUNC(MINUTE(F6)/$I$3)*$I$3,0)</f>
        <v>0</v>
      </c>
    </row>
    <row r="7" spans="1:12" x14ac:dyDescent="0.15">
      <c r="A7" s="7">
        <f t="shared" ref="A7:A32" si="3">A6+1</f>
        <v>42919</v>
      </c>
      <c r="B7" s="8">
        <f t="shared" si="1"/>
        <v>42919</v>
      </c>
      <c r="C7" s="25"/>
      <c r="D7" s="25"/>
      <c r="E7" s="9"/>
      <c r="F7" s="26"/>
      <c r="G7" s="11" t="b">
        <f t="shared" ref="G7:G35" si="4">IF(F7&gt;0,HOUR(F7)*$G$3+TRUNC(TRUNC(MINUTE(F7)/$I$3)*$G$3*$I$3/60))</f>
        <v>0</v>
      </c>
      <c r="H7" s="11"/>
      <c r="I7" s="11">
        <f t="shared" si="0"/>
        <v>0</v>
      </c>
      <c r="J7" s="12"/>
      <c r="K7" s="22"/>
      <c r="L7" s="23">
        <f t="shared" si="2"/>
        <v>0</v>
      </c>
    </row>
    <row r="8" spans="1:12" x14ac:dyDescent="0.15">
      <c r="A8" s="7">
        <f t="shared" si="3"/>
        <v>42920</v>
      </c>
      <c r="B8" s="8">
        <f t="shared" si="1"/>
        <v>42920</v>
      </c>
      <c r="C8" s="25"/>
      <c r="D8" s="25"/>
      <c r="E8" s="9"/>
      <c r="F8" s="26"/>
      <c r="G8" s="11" t="b">
        <f t="shared" si="4"/>
        <v>0</v>
      </c>
      <c r="H8" s="11"/>
      <c r="I8" s="11">
        <f t="shared" si="0"/>
        <v>0</v>
      </c>
      <c r="J8" s="12"/>
      <c r="K8" s="22"/>
      <c r="L8" s="23">
        <f t="shared" si="2"/>
        <v>0</v>
      </c>
    </row>
    <row r="9" spans="1:12" x14ac:dyDescent="0.15">
      <c r="A9" s="7">
        <f t="shared" si="3"/>
        <v>42921</v>
      </c>
      <c r="B9" s="8">
        <f t="shared" si="1"/>
        <v>42921</v>
      </c>
      <c r="C9" s="25"/>
      <c r="D9" s="25"/>
      <c r="E9" s="9"/>
      <c r="F9" s="26"/>
      <c r="G9" s="11" t="b">
        <f t="shared" si="4"/>
        <v>0</v>
      </c>
      <c r="H9" s="11"/>
      <c r="I9" s="11">
        <f t="shared" si="0"/>
        <v>0</v>
      </c>
      <c r="J9" s="12"/>
      <c r="K9" s="22"/>
      <c r="L9" s="23">
        <f t="shared" si="2"/>
        <v>0</v>
      </c>
    </row>
    <row r="10" spans="1:12" x14ac:dyDescent="0.15">
      <c r="A10" s="7">
        <f t="shared" si="3"/>
        <v>42922</v>
      </c>
      <c r="B10" s="8">
        <f t="shared" si="1"/>
        <v>42922</v>
      </c>
      <c r="C10" s="25"/>
      <c r="D10" s="25"/>
      <c r="E10" s="9"/>
      <c r="F10" s="26">
        <f>IF(C10&lt;&gt;"",(D10-C10)-E10,0)</f>
        <v>0</v>
      </c>
      <c r="G10" s="11" t="b">
        <f t="shared" si="4"/>
        <v>0</v>
      </c>
      <c r="H10" s="11"/>
      <c r="I10" s="11">
        <f t="shared" si="0"/>
        <v>0</v>
      </c>
      <c r="J10" s="12"/>
      <c r="K10" s="22"/>
      <c r="L10" s="23">
        <f t="shared" si="2"/>
        <v>0</v>
      </c>
    </row>
    <row r="11" spans="1:12" x14ac:dyDescent="0.15">
      <c r="A11" s="7">
        <f t="shared" si="3"/>
        <v>42923</v>
      </c>
      <c r="B11" s="8">
        <f t="shared" si="1"/>
        <v>42923</v>
      </c>
      <c r="C11" s="25"/>
      <c r="D11" s="25"/>
      <c r="E11" s="9"/>
      <c r="F11" s="26">
        <f t="shared" ref="F7:F35" si="5">IF(C11&lt;&gt;"",(D11-C11)-E11,0)</f>
        <v>0</v>
      </c>
      <c r="G11" s="11" t="b">
        <f t="shared" si="4"/>
        <v>0</v>
      </c>
      <c r="H11" s="11"/>
      <c r="I11" s="11">
        <f t="shared" si="0"/>
        <v>0</v>
      </c>
      <c r="J11" s="12"/>
      <c r="K11" s="22"/>
      <c r="L11" s="23">
        <f t="shared" si="2"/>
        <v>0</v>
      </c>
    </row>
    <row r="12" spans="1:12" x14ac:dyDescent="0.15">
      <c r="A12" s="7">
        <f t="shared" si="3"/>
        <v>42924</v>
      </c>
      <c r="B12" s="8">
        <f t="shared" si="1"/>
        <v>42924</v>
      </c>
      <c r="C12" s="25"/>
      <c r="D12" s="25"/>
      <c r="E12" s="9"/>
      <c r="F12" s="26">
        <f t="shared" si="5"/>
        <v>0</v>
      </c>
      <c r="G12" s="11" t="b">
        <f t="shared" si="4"/>
        <v>0</v>
      </c>
      <c r="H12" s="11"/>
      <c r="I12" s="11">
        <f t="shared" si="0"/>
        <v>0</v>
      </c>
      <c r="J12" s="12"/>
      <c r="K12" s="22"/>
      <c r="L12" s="23">
        <f t="shared" si="2"/>
        <v>0</v>
      </c>
    </row>
    <row r="13" spans="1:12" x14ac:dyDescent="0.15">
      <c r="A13" s="7">
        <f t="shared" si="3"/>
        <v>42925</v>
      </c>
      <c r="B13" s="8">
        <f t="shared" si="1"/>
        <v>42925</v>
      </c>
      <c r="C13" s="25"/>
      <c r="D13" s="25"/>
      <c r="E13" s="9"/>
      <c r="F13" s="26">
        <f t="shared" si="5"/>
        <v>0</v>
      </c>
      <c r="G13" s="11" t="b">
        <f t="shared" si="4"/>
        <v>0</v>
      </c>
      <c r="H13" s="11"/>
      <c r="I13" s="11">
        <f t="shared" si="0"/>
        <v>0</v>
      </c>
      <c r="J13" s="12"/>
      <c r="K13" s="22"/>
      <c r="L13" s="23">
        <f t="shared" si="2"/>
        <v>0</v>
      </c>
    </row>
    <row r="14" spans="1:12" x14ac:dyDescent="0.15">
      <c r="A14" s="7">
        <f t="shared" si="3"/>
        <v>42926</v>
      </c>
      <c r="B14" s="8">
        <f t="shared" si="1"/>
        <v>42926</v>
      </c>
      <c r="C14" s="25"/>
      <c r="D14" s="25"/>
      <c r="E14" s="9"/>
      <c r="F14" s="26">
        <f t="shared" si="5"/>
        <v>0</v>
      </c>
      <c r="G14" s="11" t="b">
        <f t="shared" si="4"/>
        <v>0</v>
      </c>
      <c r="H14" s="11"/>
      <c r="I14" s="11">
        <f t="shared" si="0"/>
        <v>0</v>
      </c>
      <c r="J14" s="12"/>
      <c r="K14" s="22"/>
      <c r="L14" s="23">
        <f t="shared" si="2"/>
        <v>0</v>
      </c>
    </row>
    <row r="15" spans="1:12" x14ac:dyDescent="0.15">
      <c r="A15" s="7">
        <f t="shared" si="3"/>
        <v>42927</v>
      </c>
      <c r="B15" s="8">
        <f t="shared" si="1"/>
        <v>42927</v>
      </c>
      <c r="C15" s="25"/>
      <c r="D15" s="25"/>
      <c r="E15" s="9"/>
      <c r="F15" s="26">
        <f>IF(C15&lt;&gt;"",(D15-C15)-E15,0)</f>
        <v>0</v>
      </c>
      <c r="G15" s="11" t="b">
        <f t="shared" si="4"/>
        <v>0</v>
      </c>
      <c r="H15" s="11"/>
      <c r="I15" s="11">
        <f t="shared" si="0"/>
        <v>0</v>
      </c>
      <c r="J15" s="12"/>
      <c r="K15" s="22"/>
      <c r="L15" s="23">
        <f t="shared" si="2"/>
        <v>0</v>
      </c>
    </row>
    <row r="16" spans="1:12" x14ac:dyDescent="0.15">
      <c r="A16" s="7">
        <f t="shared" si="3"/>
        <v>42928</v>
      </c>
      <c r="B16" s="8">
        <f t="shared" si="1"/>
        <v>42928</v>
      </c>
      <c r="C16" s="25"/>
      <c r="D16" s="25"/>
      <c r="E16" s="9"/>
      <c r="F16" s="26">
        <f t="shared" si="5"/>
        <v>0</v>
      </c>
      <c r="G16" s="11" t="b">
        <f t="shared" si="4"/>
        <v>0</v>
      </c>
      <c r="H16" s="11"/>
      <c r="I16" s="11">
        <f t="shared" si="0"/>
        <v>0</v>
      </c>
      <c r="J16" s="12"/>
      <c r="K16" s="22"/>
      <c r="L16" s="23">
        <f t="shared" si="2"/>
        <v>0</v>
      </c>
    </row>
    <row r="17" spans="1:12" x14ac:dyDescent="0.15">
      <c r="A17" s="7">
        <f t="shared" si="3"/>
        <v>42929</v>
      </c>
      <c r="B17" s="8">
        <f t="shared" si="1"/>
        <v>42929</v>
      </c>
      <c r="C17" s="25"/>
      <c r="D17" s="25"/>
      <c r="E17" s="9"/>
      <c r="F17" s="26">
        <f t="shared" si="5"/>
        <v>0</v>
      </c>
      <c r="G17" s="11" t="b">
        <f t="shared" si="4"/>
        <v>0</v>
      </c>
      <c r="H17" s="11"/>
      <c r="I17" s="11">
        <f t="shared" si="0"/>
        <v>0</v>
      </c>
      <c r="J17" s="12"/>
      <c r="K17" s="22"/>
      <c r="L17" s="23">
        <f t="shared" si="2"/>
        <v>0</v>
      </c>
    </row>
    <row r="18" spans="1:12" x14ac:dyDescent="0.15">
      <c r="A18" s="7">
        <f t="shared" si="3"/>
        <v>42930</v>
      </c>
      <c r="B18" s="8">
        <f t="shared" si="1"/>
        <v>42930</v>
      </c>
      <c r="C18" s="25"/>
      <c r="D18" s="25"/>
      <c r="E18" s="9"/>
      <c r="F18" s="26">
        <f>IF(C18&lt;&gt;"",(D18-C18)-E18,0)</f>
        <v>0</v>
      </c>
      <c r="G18" s="11" t="b">
        <f t="shared" si="4"/>
        <v>0</v>
      </c>
      <c r="H18" s="11"/>
      <c r="I18" s="11">
        <f t="shared" si="0"/>
        <v>0</v>
      </c>
      <c r="J18" s="12"/>
      <c r="K18" s="22"/>
      <c r="L18" s="23">
        <f t="shared" si="2"/>
        <v>0</v>
      </c>
    </row>
    <row r="19" spans="1:12" x14ac:dyDescent="0.15">
      <c r="A19" s="7">
        <f t="shared" si="3"/>
        <v>42931</v>
      </c>
      <c r="B19" s="8">
        <f t="shared" si="1"/>
        <v>42931</v>
      </c>
      <c r="C19" s="25"/>
      <c r="D19" s="25"/>
      <c r="E19" s="9"/>
      <c r="F19" s="26">
        <f t="shared" si="5"/>
        <v>0</v>
      </c>
      <c r="G19" s="11" t="b">
        <f t="shared" si="4"/>
        <v>0</v>
      </c>
      <c r="H19" s="11"/>
      <c r="I19" s="11">
        <f t="shared" si="0"/>
        <v>0</v>
      </c>
      <c r="J19" s="12"/>
      <c r="K19" s="22"/>
      <c r="L19" s="23">
        <f t="shared" si="2"/>
        <v>0</v>
      </c>
    </row>
    <row r="20" spans="1:12" x14ac:dyDescent="0.15">
      <c r="A20" s="7">
        <f t="shared" si="3"/>
        <v>42932</v>
      </c>
      <c r="B20" s="8">
        <f t="shared" si="1"/>
        <v>42932</v>
      </c>
      <c r="C20" s="25"/>
      <c r="D20" s="25"/>
      <c r="E20" s="9"/>
      <c r="F20" s="26">
        <f t="shared" si="5"/>
        <v>0</v>
      </c>
      <c r="G20" s="11" t="b">
        <f t="shared" si="4"/>
        <v>0</v>
      </c>
      <c r="H20" s="11"/>
      <c r="I20" s="11">
        <f t="shared" si="0"/>
        <v>0</v>
      </c>
      <c r="J20" s="12"/>
      <c r="K20" s="22"/>
      <c r="L20" s="23">
        <f t="shared" si="2"/>
        <v>0</v>
      </c>
    </row>
    <row r="21" spans="1:12" x14ac:dyDescent="0.15">
      <c r="A21" s="7">
        <f t="shared" si="3"/>
        <v>42933</v>
      </c>
      <c r="B21" s="8">
        <f t="shared" si="1"/>
        <v>42933</v>
      </c>
      <c r="C21" s="25"/>
      <c r="D21" s="25"/>
      <c r="E21" s="9"/>
      <c r="F21" s="26">
        <f t="shared" si="5"/>
        <v>0</v>
      </c>
      <c r="G21" s="11" t="b">
        <f t="shared" si="4"/>
        <v>0</v>
      </c>
      <c r="H21" s="11"/>
      <c r="I21" s="11">
        <f t="shared" si="0"/>
        <v>0</v>
      </c>
      <c r="J21" s="12"/>
      <c r="L21" s="23">
        <f t="shared" si="2"/>
        <v>0</v>
      </c>
    </row>
    <row r="22" spans="1:12" x14ac:dyDescent="0.15">
      <c r="A22" s="7">
        <f t="shared" si="3"/>
        <v>42934</v>
      </c>
      <c r="B22" s="8">
        <f t="shared" si="1"/>
        <v>42934</v>
      </c>
      <c r="C22" s="25"/>
      <c r="D22" s="25"/>
      <c r="E22" s="9"/>
      <c r="F22" s="26">
        <f t="shared" si="5"/>
        <v>0</v>
      </c>
      <c r="G22" s="11" t="b">
        <f t="shared" si="4"/>
        <v>0</v>
      </c>
      <c r="H22" s="11"/>
      <c r="I22" s="11">
        <f t="shared" si="0"/>
        <v>0</v>
      </c>
      <c r="J22" s="12"/>
      <c r="L22" s="23">
        <f t="shared" si="2"/>
        <v>0</v>
      </c>
    </row>
    <row r="23" spans="1:12" x14ac:dyDescent="0.15">
      <c r="A23" s="7">
        <f t="shared" si="3"/>
        <v>42935</v>
      </c>
      <c r="B23" s="8">
        <f t="shared" si="1"/>
        <v>42935</v>
      </c>
      <c r="C23" s="25"/>
      <c r="D23" s="25"/>
      <c r="E23" s="9"/>
      <c r="F23" s="26">
        <f t="shared" si="5"/>
        <v>0</v>
      </c>
      <c r="G23" s="11" t="b">
        <f t="shared" si="4"/>
        <v>0</v>
      </c>
      <c r="H23" s="11"/>
      <c r="I23" s="11">
        <f t="shared" si="0"/>
        <v>0</v>
      </c>
      <c r="J23" s="12"/>
      <c r="L23" s="23">
        <f t="shared" si="2"/>
        <v>0</v>
      </c>
    </row>
    <row r="24" spans="1:12" x14ac:dyDescent="0.15">
      <c r="A24" s="7">
        <f t="shared" si="3"/>
        <v>42936</v>
      </c>
      <c r="B24" s="8">
        <f t="shared" si="1"/>
        <v>42936</v>
      </c>
      <c r="C24" s="25"/>
      <c r="D24" s="25"/>
      <c r="E24" s="9"/>
      <c r="F24" s="26">
        <f t="shared" si="5"/>
        <v>0</v>
      </c>
      <c r="G24" s="11" t="b">
        <f t="shared" si="4"/>
        <v>0</v>
      </c>
      <c r="H24" s="11"/>
      <c r="I24" s="11">
        <f t="shared" si="0"/>
        <v>0</v>
      </c>
      <c r="J24" s="12"/>
      <c r="L24" s="23">
        <f t="shared" si="2"/>
        <v>0</v>
      </c>
    </row>
    <row r="25" spans="1:12" x14ac:dyDescent="0.15">
      <c r="A25" s="7">
        <f t="shared" si="3"/>
        <v>42937</v>
      </c>
      <c r="B25" s="8">
        <f t="shared" si="1"/>
        <v>42937</v>
      </c>
      <c r="C25" s="25"/>
      <c r="D25" s="25"/>
      <c r="E25" s="9"/>
      <c r="F25" s="26">
        <f t="shared" si="5"/>
        <v>0</v>
      </c>
      <c r="G25" s="11" t="b">
        <f t="shared" si="4"/>
        <v>0</v>
      </c>
      <c r="H25" s="11"/>
      <c r="I25" s="11">
        <f t="shared" si="0"/>
        <v>0</v>
      </c>
      <c r="J25" s="12"/>
      <c r="L25" s="23">
        <f t="shared" si="2"/>
        <v>0</v>
      </c>
    </row>
    <row r="26" spans="1:12" x14ac:dyDescent="0.15">
      <c r="A26" s="7">
        <f t="shared" si="3"/>
        <v>42938</v>
      </c>
      <c r="B26" s="8">
        <f t="shared" si="1"/>
        <v>42938</v>
      </c>
      <c r="C26" s="25"/>
      <c r="D26" s="25"/>
      <c r="E26" s="9"/>
      <c r="F26" s="26">
        <f t="shared" si="5"/>
        <v>0</v>
      </c>
      <c r="G26" s="11" t="b">
        <f t="shared" si="4"/>
        <v>0</v>
      </c>
      <c r="H26" s="11"/>
      <c r="I26" s="11">
        <f t="shared" si="0"/>
        <v>0</v>
      </c>
      <c r="J26" s="12"/>
      <c r="L26" s="23">
        <f t="shared" si="2"/>
        <v>0</v>
      </c>
    </row>
    <row r="27" spans="1:12" x14ac:dyDescent="0.15">
      <c r="A27" s="7">
        <f t="shared" si="3"/>
        <v>42939</v>
      </c>
      <c r="B27" s="8">
        <f t="shared" si="1"/>
        <v>42939</v>
      </c>
      <c r="C27" s="25"/>
      <c r="D27" s="25"/>
      <c r="E27" s="9"/>
      <c r="F27" s="26">
        <f t="shared" si="5"/>
        <v>0</v>
      </c>
      <c r="G27" s="11" t="b">
        <f t="shared" si="4"/>
        <v>0</v>
      </c>
      <c r="H27" s="11"/>
      <c r="I27" s="11">
        <f t="shared" si="0"/>
        <v>0</v>
      </c>
      <c r="J27" s="12"/>
      <c r="L27" s="23">
        <f t="shared" si="2"/>
        <v>0</v>
      </c>
    </row>
    <row r="28" spans="1:12" x14ac:dyDescent="0.15">
      <c r="A28" s="7">
        <f t="shared" si="3"/>
        <v>42940</v>
      </c>
      <c r="B28" s="8">
        <f t="shared" si="1"/>
        <v>42940</v>
      </c>
      <c r="C28" s="25"/>
      <c r="D28" s="25"/>
      <c r="E28" s="9"/>
      <c r="F28" s="26">
        <f t="shared" si="5"/>
        <v>0</v>
      </c>
      <c r="G28" s="11" t="b">
        <f t="shared" si="4"/>
        <v>0</v>
      </c>
      <c r="H28" s="11"/>
      <c r="I28" s="11">
        <f t="shared" si="0"/>
        <v>0</v>
      </c>
      <c r="J28" s="12"/>
      <c r="L28" s="23">
        <f t="shared" si="2"/>
        <v>0</v>
      </c>
    </row>
    <row r="29" spans="1:12" x14ac:dyDescent="0.15">
      <c r="A29" s="7">
        <f t="shared" si="3"/>
        <v>42941</v>
      </c>
      <c r="B29" s="8">
        <f t="shared" si="1"/>
        <v>42941</v>
      </c>
      <c r="C29" s="25"/>
      <c r="D29" s="25"/>
      <c r="E29" s="9"/>
      <c r="F29" s="26">
        <f t="shared" si="5"/>
        <v>0</v>
      </c>
      <c r="G29" s="11" t="b">
        <f t="shared" si="4"/>
        <v>0</v>
      </c>
      <c r="H29" s="11"/>
      <c r="I29" s="11">
        <f t="shared" si="0"/>
        <v>0</v>
      </c>
      <c r="J29" s="12"/>
      <c r="L29" s="23">
        <f t="shared" si="2"/>
        <v>0</v>
      </c>
    </row>
    <row r="30" spans="1:12" x14ac:dyDescent="0.15">
      <c r="A30" s="7">
        <f t="shared" si="3"/>
        <v>42942</v>
      </c>
      <c r="B30" s="8">
        <f t="shared" si="1"/>
        <v>42942</v>
      </c>
      <c r="C30" s="25"/>
      <c r="D30" s="25"/>
      <c r="E30" s="9"/>
      <c r="F30" s="26">
        <f t="shared" si="5"/>
        <v>0</v>
      </c>
      <c r="G30" s="11" t="b">
        <f t="shared" si="4"/>
        <v>0</v>
      </c>
      <c r="H30" s="11"/>
      <c r="I30" s="11">
        <f t="shared" si="0"/>
        <v>0</v>
      </c>
      <c r="J30" s="12"/>
      <c r="L30" s="23">
        <f t="shared" si="2"/>
        <v>0</v>
      </c>
    </row>
    <row r="31" spans="1:12" x14ac:dyDescent="0.15">
      <c r="A31" s="7">
        <f t="shared" si="3"/>
        <v>42943</v>
      </c>
      <c r="B31" s="8">
        <f t="shared" si="1"/>
        <v>42943</v>
      </c>
      <c r="C31" s="25"/>
      <c r="D31" s="25"/>
      <c r="E31" s="9"/>
      <c r="F31" s="26">
        <f t="shared" si="5"/>
        <v>0</v>
      </c>
      <c r="G31" s="11" t="b">
        <f t="shared" si="4"/>
        <v>0</v>
      </c>
      <c r="H31" s="11"/>
      <c r="I31" s="11">
        <f t="shared" si="0"/>
        <v>0</v>
      </c>
      <c r="J31" s="12"/>
      <c r="L31" s="23">
        <f t="shared" si="2"/>
        <v>0</v>
      </c>
    </row>
    <row r="32" spans="1:12" x14ac:dyDescent="0.15">
      <c r="A32" s="7">
        <f t="shared" si="3"/>
        <v>42944</v>
      </c>
      <c r="B32" s="8">
        <f t="shared" si="1"/>
        <v>42944</v>
      </c>
      <c r="C32" s="25"/>
      <c r="D32" s="25"/>
      <c r="E32" s="9"/>
      <c r="F32" s="26">
        <f t="shared" si="5"/>
        <v>0</v>
      </c>
      <c r="G32" s="11" t="b">
        <f t="shared" si="4"/>
        <v>0</v>
      </c>
      <c r="H32" s="11"/>
      <c r="I32" s="11">
        <f t="shared" si="0"/>
        <v>0</v>
      </c>
      <c r="J32" s="12"/>
      <c r="L32" s="23">
        <f t="shared" si="2"/>
        <v>0</v>
      </c>
    </row>
    <row r="33" spans="1:13" x14ac:dyDescent="0.15">
      <c r="A33" s="7">
        <f>IF(MONTH(DATE($A$3,$C$3,29))=$C$3,DATE($A$3,$C$3,29),"")</f>
        <v>42945</v>
      </c>
      <c r="B33" s="8">
        <f t="shared" si="1"/>
        <v>42945</v>
      </c>
      <c r="C33" s="25"/>
      <c r="D33" s="25"/>
      <c r="E33" s="9"/>
      <c r="F33" s="26">
        <f t="shared" si="5"/>
        <v>0</v>
      </c>
      <c r="G33" s="11" t="b">
        <f t="shared" si="4"/>
        <v>0</v>
      </c>
      <c r="H33" s="11"/>
      <c r="I33" s="11">
        <f t="shared" si="0"/>
        <v>0</v>
      </c>
      <c r="J33" s="12"/>
      <c r="L33" s="23">
        <f t="shared" si="2"/>
        <v>0</v>
      </c>
    </row>
    <row r="34" spans="1:13" x14ac:dyDescent="0.15">
      <c r="A34" s="7">
        <f>IF(MONTH(DATE($A$3,$C$3,30))=$C$3,DATE($A$3,$C$3,30),"")</f>
        <v>42946</v>
      </c>
      <c r="B34" s="8">
        <f t="shared" si="1"/>
        <v>42946</v>
      </c>
      <c r="C34" s="25"/>
      <c r="D34" s="25"/>
      <c r="E34" s="9"/>
      <c r="F34" s="26">
        <f t="shared" si="5"/>
        <v>0</v>
      </c>
      <c r="G34" s="11" t="b">
        <f t="shared" si="4"/>
        <v>0</v>
      </c>
      <c r="H34" s="11"/>
      <c r="I34" s="11">
        <f t="shared" si="0"/>
        <v>0</v>
      </c>
      <c r="J34" s="12"/>
      <c r="L34" s="23">
        <f t="shared" si="2"/>
        <v>0</v>
      </c>
    </row>
    <row r="35" spans="1:13" x14ac:dyDescent="0.15">
      <c r="A35" s="7">
        <f>IF(MONTH(DATE($A$3,$C$3,31))=$C$3,DATE($A$3,$C$3,31),"")</f>
        <v>42947</v>
      </c>
      <c r="B35" s="8">
        <f t="shared" si="1"/>
        <v>42947</v>
      </c>
      <c r="C35" s="25"/>
      <c r="D35" s="25"/>
      <c r="E35" s="9"/>
      <c r="F35" s="26">
        <f t="shared" si="5"/>
        <v>0</v>
      </c>
      <c r="G35" s="11" t="b">
        <f t="shared" si="4"/>
        <v>0</v>
      </c>
      <c r="H35" s="11"/>
      <c r="I35" s="11">
        <f t="shared" si="0"/>
        <v>0</v>
      </c>
      <c r="J35" s="12"/>
      <c r="L35" s="23">
        <f t="shared" si="2"/>
        <v>0</v>
      </c>
    </row>
    <row r="36" spans="1:13" x14ac:dyDescent="0.15">
      <c r="A36" s="13" t="s">
        <v>13</v>
      </c>
      <c r="B36" s="14"/>
      <c r="C36" s="15"/>
      <c r="D36" s="15"/>
      <c r="E36" s="13"/>
      <c r="F36" s="10"/>
      <c r="G36" s="11"/>
      <c r="H36" s="11"/>
      <c r="I36" s="11"/>
      <c r="J36" s="16"/>
      <c r="L36" s="23">
        <f t="shared" si="2"/>
        <v>0</v>
      </c>
    </row>
    <row r="37" spans="1:13" x14ac:dyDescent="0.15">
      <c r="A37" s="17" t="s">
        <v>14</v>
      </c>
      <c r="B37" s="18"/>
      <c r="C37" s="19"/>
      <c r="D37" s="19"/>
      <c r="E37" s="20"/>
      <c r="F37" s="21">
        <f>SUM(F5:F36)</f>
        <v>0</v>
      </c>
      <c r="G37" s="11">
        <f>SUM(G5:G36)</f>
        <v>0</v>
      </c>
      <c r="H37" s="11"/>
      <c r="I37" s="11">
        <f t="shared" si="0"/>
        <v>0</v>
      </c>
      <c r="L37" s="23">
        <f>SUM(L5:L36)</f>
        <v>0</v>
      </c>
      <c r="M37" s="23">
        <f>G3*L37</f>
        <v>0</v>
      </c>
    </row>
    <row r="39" spans="1:13" x14ac:dyDescent="0.15">
      <c r="A39" t="s">
        <v>21</v>
      </c>
    </row>
    <row r="40" spans="1:13" x14ac:dyDescent="0.15">
      <c r="A40" t="s">
        <v>20</v>
      </c>
    </row>
  </sheetData>
  <phoneticPr fontId="2"/>
  <conditionalFormatting sqref="B5:B35">
    <cfRule type="expression" dxfId="1" priority="1">
      <formula>MOD(A5,7)=1</formula>
    </cfRule>
    <cfRule type="expression" dxfId="0" priority="2">
      <formula>MOD(A5,7)=0</formula>
    </cfRule>
  </conditionalFormatting>
  <pageMargins left="0.75" right="0.75" top="1" bottom="0.68" header="0.51200000000000001" footer="0.51200000000000001"/>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kinmuhyou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2017-06-23T08:41:15Z</cp:lastPrinted>
  <dcterms:created xsi:type="dcterms:W3CDTF">2014-05-19T00:32:15Z</dcterms:created>
  <dcterms:modified xsi:type="dcterms:W3CDTF">2017-06-23T13:35:02Z</dcterms:modified>
</cp:coreProperties>
</file>